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GEX Doc# 100-25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<sst xmlns="http://schemas.openxmlformats.org/spreadsheetml/2006/main" count="38" uniqueCount="31">
  <si>
    <t>Average</t>
  </si>
  <si>
    <t>Std Dev</t>
  </si>
  <si>
    <t>C.V. (%)</t>
  </si>
  <si>
    <t>Dosimeter</t>
  </si>
  <si>
    <t>Number</t>
  </si>
  <si>
    <t>Technician Name:</t>
  </si>
  <si>
    <t>Date Measured:</t>
  </si>
  <si>
    <t>Dosimeter Batch:</t>
  </si>
  <si>
    <t>Date Received:</t>
  </si>
  <si>
    <t>Quantity Received:</t>
  </si>
  <si>
    <t>Assigned Stock ID:</t>
  </si>
  <si>
    <t>Spectophotometer ID:</t>
  </si>
  <si>
    <t>Wavelength(nm):</t>
  </si>
  <si>
    <t>Instrument Calibrated?:</t>
  </si>
  <si>
    <t>Min</t>
  </si>
  <si>
    <t>Max</t>
  </si>
  <si>
    <t>Current Stock</t>
  </si>
  <si>
    <t>New Stock</t>
  </si>
  <si>
    <t>Low Dose (kGy)</t>
  </si>
  <si>
    <t>Med Dose (kGy)</t>
  </si>
  <si>
    <t>High Dose (kGy)</t>
  </si>
  <si>
    <t>Analysis of Stock Response Comparison Data</t>
  </si>
  <si>
    <t>Absorbance (Ao)</t>
  </si>
  <si>
    <t>Initial Absorbance Analysis</t>
  </si>
  <si>
    <t>Comparison Against Batch Baseline</t>
  </si>
  <si>
    <t>Lies between 0.036 and 0.041?</t>
  </si>
  <si>
    <t>Baseline Value</t>
  </si>
  <si>
    <t>Pass/Fail?</t>
  </si>
  <si>
    <r>
      <t xml:space="preserve">New Stock Dose Average within </t>
    </r>
    <r>
      <rPr>
        <b/>
        <sz val="9"/>
        <rFont val="Arial"/>
        <family val="0"/>
      </rPr>
      <t>±</t>
    </r>
    <r>
      <rPr>
        <b/>
        <sz val="9"/>
        <rFont val="Garamond"/>
        <family val="1"/>
      </rPr>
      <t>2 Standard Deviations from Current Stock Dose Average?</t>
    </r>
  </si>
  <si>
    <t>Average Thickness(mm):</t>
  </si>
  <si>
    <t>Unirradiated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</si>
</sst>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mmmm\ d\,\ yyyy;@"/>
    <numFmt numFmtId="167" formatCode="0.0000"/>
    <numFmt numFmtId="168" formatCode="0.0%"/>
    <numFmt numFmtId="169" formatCode="0.0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Garamond"/>
      <family val="1"/>
    </font>
    <font>
      <b/>
      <sz val="9"/>
      <name val="Garamond"/>
      <family val="1"/>
    </font>
    <font>
      <sz val="9"/>
      <name val="Arial"/>
      <family val="0"/>
    </font>
    <font>
      <sz val="9"/>
      <name val="Garamond"/>
      <family val="1"/>
    </font>
    <font>
      <sz val="11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167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/>
    </xf>
    <xf numFmtId="2" fontId="4" fillId="0" borderId="2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3" fillId="2" borderId="15" xfId="0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>
      <alignment horizontal="center"/>
    </xf>
    <xf numFmtId="0" fontId="3" fillId="3" borderId="16" xfId="0" applyFont="1" applyFill="1" applyBorder="1" applyAlignment="1" applyProtection="1">
      <alignment horizontal="center"/>
      <protection/>
    </xf>
    <xf numFmtId="0" fontId="4" fillId="3" borderId="14" xfId="0" applyFont="1" applyFill="1" applyBorder="1" applyAlignment="1">
      <alignment horizontal="center"/>
    </xf>
    <xf numFmtId="0" fontId="5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/>
    </xf>
    <xf numFmtId="168" fontId="4" fillId="0" borderId="19" xfId="19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166" fontId="4" fillId="0" borderId="13" xfId="0" applyNumberFormat="1" applyFont="1" applyBorder="1" applyAlignment="1" applyProtection="1">
      <alignment horizontal="left"/>
      <protection locked="0"/>
    </xf>
    <xf numFmtId="167" fontId="4" fillId="0" borderId="13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20" xfId="0" applyBorder="1" applyAlignment="1">
      <alignment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/>
    </xf>
    <xf numFmtId="164" fontId="4" fillId="0" borderId="26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right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right"/>
    </xf>
    <xf numFmtId="0" fontId="3" fillId="0" borderId="25" xfId="0" applyFont="1" applyBorder="1" applyAlignment="1" applyProtection="1">
      <alignment horizontal="right"/>
      <protection/>
    </xf>
    <xf numFmtId="164" fontId="4" fillId="0" borderId="26" xfId="0" applyNumberFormat="1" applyFont="1" applyBorder="1" applyAlignment="1" applyProtection="1">
      <alignment horizontal="center"/>
      <protection/>
    </xf>
    <xf numFmtId="9" fontId="4" fillId="0" borderId="26" xfId="19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164" fontId="4" fillId="0" borderId="5" xfId="0" applyNumberFormat="1" applyFont="1" applyBorder="1" applyAlignment="1" applyProtection="1">
      <alignment horizontal="center"/>
      <protection locked="0"/>
    </xf>
    <xf numFmtId="164" fontId="4" fillId="0" borderId="25" xfId="0" applyNumberFormat="1" applyFont="1" applyBorder="1" applyAlignment="1" applyProtection="1">
      <alignment horizontal="center"/>
      <protection locked="0"/>
    </xf>
    <xf numFmtId="164" fontId="4" fillId="0" borderId="25" xfId="0" applyNumberFormat="1" applyFont="1" applyBorder="1" applyAlignment="1" applyProtection="1">
      <alignment horizontal="center"/>
      <protection/>
    </xf>
    <xf numFmtId="2" fontId="4" fillId="0" borderId="25" xfId="0" applyNumberFormat="1" applyFont="1" applyBorder="1" applyAlignment="1" applyProtection="1">
      <alignment horizontal="center"/>
      <protection/>
    </xf>
    <xf numFmtId="2" fontId="4" fillId="0" borderId="26" xfId="0" applyNumberFormat="1" applyFont="1" applyBorder="1" applyAlignment="1" applyProtection="1">
      <alignment horizontal="center"/>
      <protection/>
    </xf>
    <xf numFmtId="164" fontId="3" fillId="2" borderId="15" xfId="0" applyNumberFormat="1" applyFont="1" applyFill="1" applyBorder="1" applyAlignment="1" applyProtection="1">
      <alignment horizontal="center" vertical="center"/>
      <protection/>
    </xf>
    <xf numFmtId="164" fontId="3" fillId="3" borderId="16" xfId="0" applyNumberFormat="1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6" fontId="4" fillId="0" borderId="20" xfId="0" applyNumberFormat="1" applyFont="1" applyBorder="1" applyAlignment="1" applyProtection="1">
      <alignment horizontal="left"/>
      <protection locked="0"/>
    </xf>
    <xf numFmtId="166" fontId="0" fillId="0" borderId="2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 topLeftCell="A1">
      <selection activeCell="E22" sqref="E22"/>
    </sheetView>
  </sheetViews>
  <sheetFormatPr defaultColWidth="9.140625" defaultRowHeight="12.75"/>
  <cols>
    <col min="1" max="2" width="14.00390625" style="10" customWidth="1"/>
    <col min="3" max="6" width="13.57421875" style="27" customWidth="1"/>
    <col min="7" max="8" width="13.57421875" style="10" customWidth="1"/>
    <col min="9" max="16384" width="9.140625" style="10" customWidth="1"/>
  </cols>
  <sheetData>
    <row r="1" spans="1:8" s="4" customFormat="1" ht="12.75" customHeight="1">
      <c r="A1" s="45" t="s">
        <v>5</v>
      </c>
      <c r="B1" s="46"/>
      <c r="C1" s="41"/>
      <c r="D1" s="47"/>
      <c r="E1" s="2"/>
      <c r="F1" s="28" t="s">
        <v>7</v>
      </c>
      <c r="G1" s="41"/>
      <c r="H1" s="41"/>
    </row>
    <row r="2" spans="1:8" s="4" customFormat="1" ht="12.75" customHeight="1">
      <c r="A2" s="45" t="s">
        <v>11</v>
      </c>
      <c r="B2" s="46"/>
      <c r="C2" s="41"/>
      <c r="D2" s="47"/>
      <c r="E2" s="2"/>
      <c r="F2" s="29" t="s">
        <v>10</v>
      </c>
      <c r="G2" s="41"/>
      <c r="H2" s="41"/>
    </row>
    <row r="3" spans="1:8" s="4" customFormat="1" ht="12.75" customHeight="1">
      <c r="A3" s="45" t="s">
        <v>13</v>
      </c>
      <c r="B3" s="46"/>
      <c r="C3" s="41"/>
      <c r="D3" s="47"/>
      <c r="E3" s="2"/>
      <c r="F3" s="29" t="s">
        <v>9</v>
      </c>
      <c r="G3" s="44"/>
      <c r="H3" s="44"/>
    </row>
    <row r="4" spans="1:8" s="4" customFormat="1" ht="12.75" customHeight="1">
      <c r="A4" s="45" t="s">
        <v>12</v>
      </c>
      <c r="B4" s="46"/>
      <c r="C4" s="41"/>
      <c r="D4" s="47"/>
      <c r="E4" s="5"/>
      <c r="F4" s="29" t="s">
        <v>8</v>
      </c>
      <c r="G4" s="42"/>
      <c r="H4" s="42"/>
    </row>
    <row r="5" spans="1:8" s="4" customFormat="1" ht="12.75" customHeight="1">
      <c r="A5" s="45" t="s">
        <v>6</v>
      </c>
      <c r="B5" s="46"/>
      <c r="C5" s="79"/>
      <c r="D5" s="80"/>
      <c r="F5" s="29" t="s">
        <v>29</v>
      </c>
      <c r="G5" s="43"/>
      <c r="H5" s="43"/>
    </row>
    <row r="6" spans="1:8" s="4" customFormat="1" ht="12.75" customHeight="1">
      <c r="A6" s="3"/>
      <c r="B6" s="6"/>
      <c r="C6" s="7"/>
      <c r="F6" s="29"/>
      <c r="G6" s="40"/>
      <c r="H6" s="40"/>
    </row>
    <row r="7" spans="1:8" s="4" customFormat="1" ht="12.75" customHeight="1" thickBot="1">
      <c r="A7" s="3"/>
      <c r="B7" s="6"/>
      <c r="C7" s="7"/>
      <c r="D7" s="9"/>
      <c r="E7" s="9"/>
      <c r="F7" s="5"/>
      <c r="G7" s="8"/>
      <c r="H7" s="8"/>
    </row>
    <row r="8" spans="1:8" ht="12">
      <c r="A8" s="48" t="s">
        <v>3</v>
      </c>
      <c r="B8" s="49" t="s">
        <v>30</v>
      </c>
      <c r="C8" s="48" t="s">
        <v>16</v>
      </c>
      <c r="D8" s="60" t="s">
        <v>17</v>
      </c>
      <c r="E8" s="60" t="s">
        <v>16</v>
      </c>
      <c r="F8" s="60" t="s">
        <v>17</v>
      </c>
      <c r="G8" s="60" t="s">
        <v>16</v>
      </c>
      <c r="H8" s="49" t="s">
        <v>17</v>
      </c>
    </row>
    <row r="9" spans="1:8" ht="12">
      <c r="A9" s="50" t="s">
        <v>4</v>
      </c>
      <c r="B9" s="51" t="s">
        <v>22</v>
      </c>
      <c r="C9" s="50" t="s">
        <v>18</v>
      </c>
      <c r="D9" s="1" t="s">
        <v>18</v>
      </c>
      <c r="E9" s="1" t="s">
        <v>19</v>
      </c>
      <c r="F9" s="1" t="s">
        <v>19</v>
      </c>
      <c r="G9" s="1" t="s">
        <v>20</v>
      </c>
      <c r="H9" s="51" t="s">
        <v>20</v>
      </c>
    </row>
    <row r="10" spans="1:8" ht="12">
      <c r="A10" s="52">
        <v>1</v>
      </c>
      <c r="B10" s="53"/>
      <c r="C10" s="70"/>
      <c r="D10" s="71"/>
      <c r="E10" s="71"/>
      <c r="F10" s="71"/>
      <c r="G10" s="71"/>
      <c r="H10" s="72"/>
    </row>
    <row r="11" spans="1:8" ht="12">
      <c r="A11" s="52">
        <f aca="true" t="shared" si="0" ref="A11:A38">A10+1</f>
        <v>2</v>
      </c>
      <c r="B11" s="53"/>
      <c r="C11" s="73"/>
      <c r="D11" s="74"/>
      <c r="E11" s="74"/>
      <c r="F11" s="74"/>
      <c r="G11" s="74"/>
      <c r="H11" s="75"/>
    </row>
    <row r="12" spans="1:8" ht="12">
      <c r="A12" s="52">
        <f t="shared" si="0"/>
        <v>3</v>
      </c>
      <c r="B12" s="53"/>
      <c r="C12" s="73"/>
      <c r="D12" s="74"/>
      <c r="E12" s="74"/>
      <c r="F12" s="74"/>
      <c r="G12" s="74"/>
      <c r="H12" s="75"/>
    </row>
    <row r="13" spans="1:8" ht="12">
      <c r="A13" s="52">
        <f t="shared" si="0"/>
        <v>4</v>
      </c>
      <c r="B13" s="53"/>
      <c r="C13" s="73"/>
      <c r="D13" s="74"/>
      <c r="E13" s="74"/>
      <c r="F13" s="74"/>
      <c r="G13" s="74"/>
      <c r="H13" s="75"/>
    </row>
    <row r="14" spans="1:8" ht="12">
      <c r="A14" s="52">
        <f t="shared" si="0"/>
        <v>5</v>
      </c>
      <c r="B14" s="53"/>
      <c r="C14" s="73"/>
      <c r="D14" s="74"/>
      <c r="E14" s="74"/>
      <c r="F14" s="74"/>
      <c r="G14" s="74"/>
      <c r="H14" s="75"/>
    </row>
    <row r="15" spans="1:8" ht="12">
      <c r="A15" s="52">
        <f t="shared" si="0"/>
        <v>6</v>
      </c>
      <c r="B15" s="53"/>
      <c r="C15" s="73"/>
      <c r="D15" s="74"/>
      <c r="E15" s="74"/>
      <c r="F15" s="74"/>
      <c r="G15" s="74"/>
      <c r="H15" s="75"/>
    </row>
    <row r="16" spans="1:8" ht="12">
      <c r="A16" s="52">
        <f t="shared" si="0"/>
        <v>7</v>
      </c>
      <c r="B16" s="53"/>
      <c r="C16" s="73"/>
      <c r="D16" s="74"/>
      <c r="E16" s="74"/>
      <c r="F16" s="74"/>
      <c r="G16" s="74"/>
      <c r="H16" s="75"/>
    </row>
    <row r="17" spans="1:8" ht="12">
      <c r="A17" s="52">
        <f t="shared" si="0"/>
        <v>8</v>
      </c>
      <c r="B17" s="53"/>
      <c r="C17" s="73"/>
      <c r="D17" s="74"/>
      <c r="E17" s="74"/>
      <c r="F17" s="74"/>
      <c r="G17" s="74"/>
      <c r="H17" s="75"/>
    </row>
    <row r="18" spans="1:8" ht="12">
      <c r="A18" s="52">
        <f t="shared" si="0"/>
        <v>9</v>
      </c>
      <c r="B18" s="53"/>
      <c r="C18" s="73"/>
      <c r="D18" s="74"/>
      <c r="E18" s="74"/>
      <c r="F18" s="74"/>
      <c r="G18" s="74"/>
      <c r="H18" s="75"/>
    </row>
    <row r="19" spans="1:8" ht="12">
      <c r="A19" s="52">
        <f t="shared" si="0"/>
        <v>10</v>
      </c>
      <c r="B19" s="53"/>
      <c r="C19" s="73"/>
      <c r="D19" s="74"/>
      <c r="E19" s="74"/>
      <c r="F19" s="74"/>
      <c r="G19" s="74"/>
      <c r="H19" s="75"/>
    </row>
    <row r="20" spans="1:8" ht="12">
      <c r="A20" s="52">
        <f t="shared" si="0"/>
        <v>11</v>
      </c>
      <c r="B20" s="53"/>
      <c r="C20" s="73"/>
      <c r="D20" s="74"/>
      <c r="E20" s="74"/>
      <c r="F20" s="74"/>
      <c r="G20" s="74"/>
      <c r="H20" s="75"/>
    </row>
    <row r="21" spans="1:8" ht="12">
      <c r="A21" s="52">
        <f t="shared" si="0"/>
        <v>12</v>
      </c>
      <c r="B21" s="53"/>
      <c r="C21" s="73"/>
      <c r="D21" s="74"/>
      <c r="E21" s="74"/>
      <c r="F21" s="74"/>
      <c r="G21" s="74"/>
      <c r="H21" s="75"/>
    </row>
    <row r="22" spans="1:8" ht="12">
      <c r="A22" s="52">
        <f t="shared" si="0"/>
        <v>13</v>
      </c>
      <c r="B22" s="53"/>
      <c r="C22" s="73"/>
      <c r="D22" s="74"/>
      <c r="E22" s="74"/>
      <c r="F22" s="74"/>
      <c r="G22" s="74"/>
      <c r="H22" s="75"/>
    </row>
    <row r="23" spans="1:8" ht="12">
      <c r="A23" s="52">
        <f t="shared" si="0"/>
        <v>14</v>
      </c>
      <c r="B23" s="53"/>
      <c r="C23" s="73"/>
      <c r="D23" s="74"/>
      <c r="E23" s="74"/>
      <c r="F23" s="74"/>
      <c r="G23" s="74"/>
      <c r="H23" s="75"/>
    </row>
    <row r="24" spans="1:8" ht="12">
      <c r="A24" s="52">
        <f t="shared" si="0"/>
        <v>15</v>
      </c>
      <c r="B24" s="53"/>
      <c r="C24" s="73"/>
      <c r="D24" s="74"/>
      <c r="E24" s="74"/>
      <c r="F24" s="74"/>
      <c r="G24" s="74"/>
      <c r="H24" s="75"/>
    </row>
    <row r="25" spans="1:8" ht="12">
      <c r="A25" s="52">
        <f t="shared" si="0"/>
        <v>16</v>
      </c>
      <c r="B25" s="53"/>
      <c r="C25" s="73"/>
      <c r="D25" s="74"/>
      <c r="E25" s="74"/>
      <c r="F25" s="74"/>
      <c r="G25" s="74"/>
      <c r="H25" s="75"/>
    </row>
    <row r="26" spans="1:8" ht="12">
      <c r="A26" s="52">
        <f t="shared" si="0"/>
        <v>17</v>
      </c>
      <c r="B26" s="53"/>
      <c r="C26" s="73"/>
      <c r="D26" s="74"/>
      <c r="E26" s="74"/>
      <c r="F26" s="74"/>
      <c r="G26" s="74"/>
      <c r="H26" s="75"/>
    </row>
    <row r="27" spans="1:8" ht="12">
      <c r="A27" s="52">
        <f t="shared" si="0"/>
        <v>18</v>
      </c>
      <c r="B27" s="53"/>
      <c r="C27" s="73"/>
      <c r="D27" s="74"/>
      <c r="E27" s="74"/>
      <c r="F27" s="74"/>
      <c r="G27" s="74"/>
      <c r="H27" s="75"/>
    </row>
    <row r="28" spans="1:8" ht="12">
      <c r="A28" s="52">
        <f t="shared" si="0"/>
        <v>19</v>
      </c>
      <c r="B28" s="53"/>
      <c r="C28" s="73"/>
      <c r="D28" s="74"/>
      <c r="E28" s="74"/>
      <c r="F28" s="74"/>
      <c r="G28" s="74"/>
      <c r="H28" s="75"/>
    </row>
    <row r="29" spans="1:8" ht="12">
      <c r="A29" s="52">
        <f t="shared" si="0"/>
        <v>20</v>
      </c>
      <c r="B29" s="53"/>
      <c r="C29" s="73"/>
      <c r="D29" s="74"/>
      <c r="E29" s="74"/>
      <c r="F29" s="74"/>
      <c r="G29" s="74"/>
      <c r="H29" s="75"/>
    </row>
    <row r="30" spans="1:8" ht="12">
      <c r="A30" s="52">
        <f t="shared" si="0"/>
        <v>21</v>
      </c>
      <c r="B30" s="53"/>
      <c r="C30" s="73"/>
      <c r="D30" s="74"/>
      <c r="E30" s="74"/>
      <c r="F30" s="74"/>
      <c r="G30" s="74"/>
      <c r="H30" s="75"/>
    </row>
    <row r="31" spans="1:8" ht="12">
      <c r="A31" s="52">
        <f t="shared" si="0"/>
        <v>22</v>
      </c>
      <c r="B31" s="53"/>
      <c r="C31" s="73"/>
      <c r="D31" s="74"/>
      <c r="E31" s="74"/>
      <c r="F31" s="74"/>
      <c r="G31" s="74"/>
      <c r="H31" s="75"/>
    </row>
    <row r="32" spans="1:8" ht="12">
      <c r="A32" s="52">
        <f t="shared" si="0"/>
        <v>23</v>
      </c>
      <c r="B32" s="53"/>
      <c r="C32" s="73"/>
      <c r="D32" s="74"/>
      <c r="E32" s="74"/>
      <c r="F32" s="74"/>
      <c r="G32" s="74"/>
      <c r="H32" s="75"/>
    </row>
    <row r="33" spans="1:8" ht="12">
      <c r="A33" s="52">
        <f t="shared" si="0"/>
        <v>24</v>
      </c>
      <c r="B33" s="53"/>
      <c r="C33" s="73"/>
      <c r="D33" s="74"/>
      <c r="E33" s="74"/>
      <c r="F33" s="74"/>
      <c r="G33" s="74"/>
      <c r="H33" s="75"/>
    </row>
    <row r="34" spans="1:8" ht="12">
      <c r="A34" s="52">
        <f t="shared" si="0"/>
        <v>25</v>
      </c>
      <c r="B34" s="53"/>
      <c r="C34" s="73"/>
      <c r="D34" s="74"/>
      <c r="E34" s="74"/>
      <c r="F34" s="74"/>
      <c r="G34" s="74"/>
      <c r="H34" s="75"/>
    </row>
    <row r="35" spans="1:8" ht="12">
      <c r="A35" s="52">
        <f t="shared" si="0"/>
        <v>26</v>
      </c>
      <c r="B35" s="53"/>
      <c r="C35" s="73"/>
      <c r="D35" s="74"/>
      <c r="E35" s="74"/>
      <c r="F35" s="74"/>
      <c r="G35" s="74"/>
      <c r="H35" s="75"/>
    </row>
    <row r="36" spans="1:8" ht="12">
      <c r="A36" s="52">
        <f t="shared" si="0"/>
        <v>27</v>
      </c>
      <c r="B36" s="53"/>
      <c r="C36" s="73"/>
      <c r="D36" s="74"/>
      <c r="E36" s="74"/>
      <c r="F36" s="74"/>
      <c r="G36" s="74"/>
      <c r="H36" s="75"/>
    </row>
    <row r="37" spans="1:8" ht="12">
      <c r="A37" s="52">
        <f t="shared" si="0"/>
        <v>28</v>
      </c>
      <c r="B37" s="53"/>
      <c r="C37" s="73"/>
      <c r="D37" s="74"/>
      <c r="E37" s="74"/>
      <c r="F37" s="74"/>
      <c r="G37" s="74"/>
      <c r="H37" s="75"/>
    </row>
    <row r="38" spans="1:8" ht="12">
      <c r="A38" s="52">
        <f t="shared" si="0"/>
        <v>29</v>
      </c>
      <c r="B38" s="53"/>
      <c r="C38" s="73"/>
      <c r="D38" s="74"/>
      <c r="E38" s="74"/>
      <c r="F38" s="74"/>
      <c r="G38" s="74"/>
      <c r="H38" s="75"/>
    </row>
    <row r="39" spans="1:8" ht="12">
      <c r="A39" s="52">
        <v>30</v>
      </c>
      <c r="B39" s="53"/>
      <c r="C39" s="73"/>
      <c r="D39" s="74"/>
      <c r="E39" s="74"/>
      <c r="F39" s="74"/>
      <c r="G39" s="74"/>
      <c r="H39" s="75"/>
    </row>
    <row r="40" spans="1:8" ht="12">
      <c r="A40" s="52">
        <v>31</v>
      </c>
      <c r="B40" s="53"/>
      <c r="C40" s="73"/>
      <c r="D40" s="74"/>
      <c r="E40" s="74"/>
      <c r="F40" s="74"/>
      <c r="G40" s="74"/>
      <c r="H40" s="75"/>
    </row>
    <row r="41" spans="1:8" ht="12">
      <c r="A41" s="52">
        <v>32</v>
      </c>
      <c r="B41" s="53"/>
      <c r="C41" s="76"/>
      <c r="D41" s="77"/>
      <c r="E41" s="77"/>
      <c r="F41" s="77"/>
      <c r="G41" s="77"/>
      <c r="H41" s="78"/>
    </row>
    <row r="42" spans="1:8" ht="12">
      <c r="A42" s="54" t="s">
        <v>14</v>
      </c>
      <c r="B42" s="55">
        <f>MIN(B10:B41)</f>
        <v>0</v>
      </c>
      <c r="C42" s="61">
        <f aca="true" t="shared" si="1" ref="C42:H42">MIN(C10:C41)</f>
        <v>0</v>
      </c>
      <c r="D42" s="12">
        <f t="shared" si="1"/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55">
        <f t="shared" si="1"/>
        <v>0</v>
      </c>
    </row>
    <row r="43" spans="1:8" ht="12">
      <c r="A43" s="56" t="s">
        <v>15</v>
      </c>
      <c r="B43" s="53">
        <f>MAX(B10:B41)</f>
        <v>0</v>
      </c>
      <c r="C43" s="62">
        <f aca="true" t="shared" si="2" ref="C43:H43">MAX(C10:C41)</f>
        <v>0</v>
      </c>
      <c r="D43" s="11">
        <f t="shared" si="2"/>
        <v>0</v>
      </c>
      <c r="E43" s="11">
        <f t="shared" si="2"/>
        <v>0</v>
      </c>
      <c r="F43" s="11">
        <f t="shared" si="2"/>
        <v>0</v>
      </c>
      <c r="G43" s="11">
        <f t="shared" si="2"/>
        <v>0</v>
      </c>
      <c r="H43" s="53">
        <f t="shared" si="2"/>
        <v>0</v>
      </c>
    </row>
    <row r="44" spans="1:8" ht="12">
      <c r="A44" s="57" t="s">
        <v>0</v>
      </c>
      <c r="B44" s="58" t="e">
        <f>ROUND(AVERAGE(B10:B41),3)</f>
        <v>#DIV/0!</v>
      </c>
      <c r="C44" s="63" t="e">
        <f aca="true" t="shared" si="3" ref="C44:H44">ROUND(AVERAGE(C10:C41),3)</f>
        <v>#DIV/0!</v>
      </c>
      <c r="D44" s="13" t="e">
        <f t="shared" si="3"/>
        <v>#DIV/0!</v>
      </c>
      <c r="E44" s="13" t="e">
        <f t="shared" si="3"/>
        <v>#DIV/0!</v>
      </c>
      <c r="F44" s="13" t="e">
        <f t="shared" si="3"/>
        <v>#DIV/0!</v>
      </c>
      <c r="G44" s="13" t="e">
        <f t="shared" si="3"/>
        <v>#DIV/0!</v>
      </c>
      <c r="H44" s="58" t="e">
        <f t="shared" si="3"/>
        <v>#DIV/0!</v>
      </c>
    </row>
    <row r="45" spans="1:8" ht="12">
      <c r="A45" s="57" t="s">
        <v>1</v>
      </c>
      <c r="B45" s="58" t="e">
        <f>ROUND(STDEV(B10:B41),3)</f>
        <v>#DIV/0!</v>
      </c>
      <c r="C45" s="63" t="e">
        <f aca="true" t="shared" si="4" ref="C45:H45">ROUND(STDEV(C10:C41),3)</f>
        <v>#DIV/0!</v>
      </c>
      <c r="D45" s="13" t="e">
        <f t="shared" si="4"/>
        <v>#DIV/0!</v>
      </c>
      <c r="E45" s="13" t="e">
        <f t="shared" si="4"/>
        <v>#DIV/0!</v>
      </c>
      <c r="F45" s="13" t="e">
        <f t="shared" si="4"/>
        <v>#DIV/0!</v>
      </c>
      <c r="G45" s="13" t="e">
        <f t="shared" si="4"/>
        <v>#DIV/0!</v>
      </c>
      <c r="H45" s="58" t="e">
        <f t="shared" si="4"/>
        <v>#DIV/0!</v>
      </c>
    </row>
    <row r="46" spans="1:8" ht="12.75" thickBot="1">
      <c r="A46" s="57" t="s">
        <v>2</v>
      </c>
      <c r="B46" s="59" t="e">
        <f>B45/B44</f>
        <v>#DIV/0!</v>
      </c>
      <c r="C46" s="64" t="e">
        <f aca="true" t="shared" si="5" ref="C46:H46">C45/C44*100</f>
        <v>#DIV/0!</v>
      </c>
      <c r="D46" s="14" t="e">
        <f t="shared" si="5"/>
        <v>#DIV/0!</v>
      </c>
      <c r="E46" s="14" t="e">
        <f t="shared" si="5"/>
        <v>#DIV/0!</v>
      </c>
      <c r="F46" s="14" t="e">
        <f t="shared" si="5"/>
        <v>#DIV/0!</v>
      </c>
      <c r="G46" s="14" t="e">
        <f t="shared" si="5"/>
        <v>#DIV/0!</v>
      </c>
      <c r="H46" s="65" t="e">
        <f t="shared" si="5"/>
        <v>#DIV/0!</v>
      </c>
    </row>
    <row r="47" spans="1:9" ht="15" customHeight="1">
      <c r="A47" s="34" t="s">
        <v>23</v>
      </c>
      <c r="B47" s="35"/>
      <c r="C47" s="66" t="s">
        <v>21</v>
      </c>
      <c r="D47" s="30"/>
      <c r="E47" s="30"/>
      <c r="F47" s="30"/>
      <c r="G47" s="30"/>
      <c r="H47" s="31"/>
      <c r="I47" s="15"/>
    </row>
    <row r="48" spans="1:9" ht="15" customHeight="1">
      <c r="A48" s="36" t="s">
        <v>25</v>
      </c>
      <c r="B48" s="37"/>
      <c r="C48" s="67" t="s">
        <v>28</v>
      </c>
      <c r="D48" s="32"/>
      <c r="E48" s="32"/>
      <c r="F48" s="32"/>
      <c r="G48" s="32"/>
      <c r="H48" s="33"/>
      <c r="I48" s="15"/>
    </row>
    <row r="49" spans="1:9" ht="15" customHeight="1">
      <c r="A49" s="38" t="e">
        <f>IF(OR(B44&lt;0.036,B44&gt;0.041),"Fail","Pass")</f>
        <v>#DIV/0!</v>
      </c>
      <c r="B49" s="39"/>
      <c r="C49" s="68" t="str">
        <f>"+ 2 stdev Test"</f>
        <v>+ 2 stdev Test</v>
      </c>
      <c r="D49" s="16" t="str">
        <f>"- 2 stdev Test"</f>
        <v>- 2 stdev Test</v>
      </c>
      <c r="E49" s="16" t="str">
        <f>"+ 2 stdev Test"</f>
        <v>+ 2 stdev Test</v>
      </c>
      <c r="F49" s="16" t="str">
        <f>"- 2 stdev Test"</f>
        <v>- 2 stdev Test</v>
      </c>
      <c r="G49" s="16" t="str">
        <f>"+ 2 stdev Test"</f>
        <v>+ 2 stdev Test</v>
      </c>
      <c r="H49" s="17" t="str">
        <f>"- 2 stdev Test"</f>
        <v>- 2 stdev Test</v>
      </c>
      <c r="I49" s="15"/>
    </row>
    <row r="50" spans="1:9" ht="15" customHeight="1" thickBot="1">
      <c r="A50" s="36" t="s">
        <v>24</v>
      </c>
      <c r="B50" s="37"/>
      <c r="C50" s="69" t="e">
        <f>IF(D44&gt;=C44,(IF(D44&gt;(C44+(2*C45)),"Fail","Pass")),"n/a")</f>
        <v>#DIV/0!</v>
      </c>
      <c r="D50" s="20" t="e">
        <f>IF(D44&lt;C44,(IF(D44&lt;(C44-(2*C45)),"Fail","Pass")),"n/a")</f>
        <v>#DIV/0!</v>
      </c>
      <c r="E50" s="20" t="e">
        <f>IF(F44&gt;=E44,(IF(F44&gt;(E44+(2*E45)),"Fail","Pass")),"n/a")</f>
        <v>#DIV/0!</v>
      </c>
      <c r="F50" s="20" t="e">
        <f>IF(F44&lt;E44,(IF(F44&lt;(E44-(2*E45)),"Fail","Pass")),"n/a")</f>
        <v>#DIV/0!</v>
      </c>
      <c r="G50" s="20" t="e">
        <f>IF(H44&gt;=G44,(IF(H44&gt;(G44+(2*G45)),"Fail","Pass")),"n/a")</f>
        <v>#DIV/0!</v>
      </c>
      <c r="H50" s="21" t="e">
        <f>IF(H44&lt;G44,(IF(H44&lt;(G44-(2*G45)),"Fail","Pass")),"n/a")</f>
        <v>#DIV/0!</v>
      </c>
      <c r="I50" s="15"/>
    </row>
    <row r="51" spans="1:9" ht="15" customHeight="1">
      <c r="A51" s="18" t="s">
        <v>26</v>
      </c>
      <c r="B51" s="19" t="s">
        <v>27</v>
      </c>
      <c r="C51" s="24"/>
      <c r="D51" s="24"/>
      <c r="E51" s="24"/>
      <c r="F51" s="24"/>
      <c r="G51" s="24"/>
      <c r="H51" s="24"/>
      <c r="I51" s="15"/>
    </row>
    <row r="52" spans="1:9" ht="15" customHeight="1" thickBot="1">
      <c r="A52" s="22"/>
      <c r="B52" s="23" t="e">
        <f>IF(OR(B44&gt;(A52+0.002),B44&lt;(A52-0.002)),"Fail","Pass")</f>
        <v>#DIV/0!</v>
      </c>
      <c r="C52" s="24"/>
      <c r="D52" s="24"/>
      <c r="E52" s="24"/>
      <c r="F52" s="24"/>
      <c r="G52" s="24"/>
      <c r="H52" s="24"/>
      <c r="I52" s="15"/>
    </row>
    <row r="53" spans="1:9" ht="15" customHeight="1">
      <c r="A53" s="25"/>
      <c r="B53" s="26"/>
      <c r="C53" s="24"/>
      <c r="D53" s="24"/>
      <c r="E53" s="24"/>
      <c r="F53" s="24"/>
      <c r="G53" s="24"/>
      <c r="H53" s="24"/>
      <c r="I53" s="15"/>
    </row>
    <row r="54" spans="1:9" ht="12">
      <c r="A54" s="25"/>
      <c r="B54" s="26"/>
      <c r="C54" s="24"/>
      <c r="D54" s="24"/>
      <c r="E54" s="24"/>
      <c r="F54" s="24"/>
      <c r="G54" s="24"/>
      <c r="H54" s="24"/>
      <c r="I54" s="15"/>
    </row>
    <row r="55" spans="1:9" ht="12">
      <c r="A55" s="25"/>
      <c r="B55" s="26"/>
      <c r="C55" s="24"/>
      <c r="D55" s="24"/>
      <c r="E55" s="24"/>
      <c r="F55" s="24"/>
      <c r="G55" s="24"/>
      <c r="H55" s="24"/>
      <c r="I55" s="15"/>
    </row>
    <row r="56" spans="1:9" ht="12">
      <c r="A56" s="25"/>
      <c r="B56" s="26"/>
      <c r="C56" s="24"/>
      <c r="D56" s="24"/>
      <c r="E56" s="24"/>
      <c r="F56" s="24"/>
      <c r="G56" s="24"/>
      <c r="H56" s="24"/>
      <c r="I56" s="15"/>
    </row>
    <row r="57" spans="1:9" ht="12">
      <c r="A57" s="25"/>
      <c r="B57" s="26"/>
      <c r="C57" s="24"/>
      <c r="D57" s="24"/>
      <c r="E57" s="24"/>
      <c r="F57" s="24"/>
      <c r="G57" s="24"/>
      <c r="H57" s="24"/>
      <c r="I57" s="15"/>
    </row>
    <row r="58" spans="1:9" ht="12">
      <c r="A58" s="25"/>
      <c r="B58" s="26"/>
      <c r="C58" s="24"/>
      <c r="D58" s="24"/>
      <c r="E58" s="24"/>
      <c r="F58" s="24"/>
      <c r="G58" s="24"/>
      <c r="H58" s="24"/>
      <c r="I58" s="15"/>
    </row>
    <row r="59" spans="1:9" ht="12">
      <c r="A59" s="25"/>
      <c r="B59" s="26"/>
      <c r="C59" s="24"/>
      <c r="D59" s="24"/>
      <c r="E59" s="24"/>
      <c r="F59" s="24"/>
      <c r="G59" s="24"/>
      <c r="H59" s="24"/>
      <c r="I59" s="15"/>
    </row>
    <row r="60" spans="1:9" ht="12">
      <c r="A60" s="25"/>
      <c r="B60" s="26"/>
      <c r="C60" s="24"/>
      <c r="D60" s="24"/>
      <c r="E60" s="24"/>
      <c r="F60" s="24"/>
      <c r="G60" s="24"/>
      <c r="H60" s="24"/>
      <c r="I60" s="15"/>
    </row>
    <row r="61" spans="1:9" ht="12">
      <c r="A61" s="25"/>
      <c r="B61" s="26"/>
      <c r="C61" s="24"/>
      <c r="D61" s="24"/>
      <c r="E61" s="24"/>
      <c r="F61" s="24"/>
      <c r="G61" s="24"/>
      <c r="H61" s="24"/>
      <c r="I61" s="15"/>
    </row>
    <row r="62" spans="1:9" ht="12">
      <c r="A62" s="25"/>
      <c r="B62" s="26"/>
      <c r="I62" s="15"/>
    </row>
    <row r="63" ht="12">
      <c r="I63" s="15"/>
    </row>
    <row r="64" ht="12">
      <c r="I64" s="15"/>
    </row>
  </sheetData>
  <sheetProtection/>
  <mergeCells count="22">
    <mergeCell ref="A50:B50"/>
    <mergeCell ref="C1:D1"/>
    <mergeCell ref="C2:D2"/>
    <mergeCell ref="C3:D3"/>
    <mergeCell ref="C4:D4"/>
    <mergeCell ref="C5:D5"/>
    <mergeCell ref="A5:B5"/>
    <mergeCell ref="A4:B4"/>
    <mergeCell ref="A1:B1"/>
    <mergeCell ref="G1:H1"/>
    <mergeCell ref="A2:B2"/>
    <mergeCell ref="A3:B3"/>
    <mergeCell ref="A49:B49"/>
    <mergeCell ref="G6:H6"/>
    <mergeCell ref="G2:H2"/>
    <mergeCell ref="G4:H4"/>
    <mergeCell ref="G5:H5"/>
    <mergeCell ref="G3:H3"/>
    <mergeCell ref="C47:H47"/>
    <mergeCell ref="C48:H48"/>
    <mergeCell ref="A47:B47"/>
    <mergeCell ref="A48:B48"/>
  </mergeCells>
  <printOptions verticalCentered="1"/>
  <pageMargins left="1" right="0.75" top="0.75" bottom="0.75" header="0.5" footer="0.5"/>
  <pageSetup fitToHeight="1" fitToWidth="1" horizontalDpi="300" verticalDpi="300" orientation="portrait" scale="79" r:id="rId1"/>
  <headerFooter alignWithMargins="0">
    <oddHeader>&amp;LDoc#100-257  Revision: C
Dosimeter Stock Receiving Inspection Form
&amp;REffective Date: 08/03/07</oddHeader>
    <oddFooter>&amp;C&amp;"Times New Roman,Regular"&amp;8GEX CORPORATION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GEX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Kruger</dc:creator>
  <cp:keywords/>
  <dc:description/>
  <cp:lastModifiedBy>mpageau</cp:lastModifiedBy>
  <cp:lastPrinted>2007-08-03T20:04:48Z</cp:lastPrinted>
  <dcterms:created xsi:type="dcterms:W3CDTF">2002-01-11T21:00:58Z</dcterms:created>
  <dcterms:modified xsi:type="dcterms:W3CDTF">2007-08-03T20:05:56Z</dcterms:modified>
  <cp:category/>
  <cp:version/>
  <cp:contentType/>
  <cp:contentStatus/>
</cp:coreProperties>
</file>